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21776728246a32f4/Nuvem Paula/SAUER/Economia de Valor/Icasei/"/>
    </mc:Choice>
  </mc:AlternateContent>
  <bookViews>
    <workbookView xWindow="0" yWindow="0" windowWidth="20490" windowHeight="6930" firstSheet="2" activeTab="4"/>
  </bookViews>
  <sheets>
    <sheet name="Orçamento em 8 de abril 15" sheetId="1" r:id="rId1"/>
    <sheet name="Orçamento 8 de junho de 15" sheetId="3" r:id="rId2"/>
    <sheet name="Orçamento em 8 de junho 16" sheetId="2" r:id="rId3"/>
    <sheet name="Simulação de Valores" sheetId="4" r:id="rId4"/>
    <sheet name="Meu simulador" sheetId="5" r:id="rId5"/>
  </sheets>
  <definedNames>
    <definedName name="_xlnm.Print_Area" localSheetId="4">'Meu simulador'!$A$1:$L$8</definedName>
    <definedName name="_xlnm.Print_Area" localSheetId="1">'Orçamento 8 de junho de 15'!$A$1:$F$33</definedName>
    <definedName name="_xlnm.Print_Area" localSheetId="0">'Orçamento em 8 de abril 15'!$A$1:$K$31</definedName>
    <definedName name="_xlnm.Print_Area" localSheetId="2">'Orçamento em 8 de junho 16'!$A$1:$E$34</definedName>
    <definedName name="_xlnm.Print_Area" localSheetId="3">'Simulação de Valores'!$A$1:$F$25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5" l="1"/>
  <c r="C30" i="2"/>
  <c r="F21" i="4"/>
  <c r="D21" i="4"/>
  <c r="B21" i="4"/>
  <c r="F14" i="4"/>
  <c r="D14" i="4"/>
  <c r="D7" i="4"/>
  <c r="F7" i="4"/>
  <c r="B14" i="4"/>
  <c r="B7" i="4"/>
  <c r="C26" i="2"/>
  <c r="C31" i="2" s="1"/>
  <c r="C28" i="3"/>
  <c r="C24" i="3"/>
  <c r="C31" i="3" s="1"/>
  <c r="C24" i="1"/>
  <c r="C20" i="1"/>
  <c r="C27" i="1" s="1"/>
  <c r="C32" i="2" l="1"/>
  <c r="C30" i="3"/>
  <c r="C26" i="1"/>
</calcChain>
</file>

<file path=xl/sharedStrings.xml><?xml version="1.0" encoding="utf-8"?>
<sst xmlns="http://schemas.openxmlformats.org/spreadsheetml/2006/main" count="152" uniqueCount="69">
  <si>
    <t>Serviço</t>
  </si>
  <si>
    <t>Preço</t>
  </si>
  <si>
    <t>Convite</t>
  </si>
  <si>
    <t>Vestido de noiva</t>
  </si>
  <si>
    <t>Cabelo e maquiagem</t>
  </si>
  <si>
    <t>Roupa do noivo</t>
  </si>
  <si>
    <t>Igreja</t>
  </si>
  <si>
    <t>Espaço para a festa</t>
  </si>
  <si>
    <t>Decoração (flores e móveis)</t>
  </si>
  <si>
    <t>Buffet</t>
  </si>
  <si>
    <t>Doces e bolos</t>
  </si>
  <si>
    <t>Fotografia</t>
  </si>
  <si>
    <t>DJ</t>
  </si>
  <si>
    <t>Noite de núpcias</t>
  </si>
  <si>
    <t>Assessoria cerimonialista</t>
  </si>
  <si>
    <t>Site dos noivos</t>
  </si>
  <si>
    <t>Documentos do cartório</t>
  </si>
  <si>
    <t>Enfeites pista de dança</t>
  </si>
  <si>
    <t>Número de meses</t>
  </si>
  <si>
    <t>Valor do Investimento mensal:</t>
  </si>
  <si>
    <t xml:space="preserve">Valor Inicial </t>
  </si>
  <si>
    <t>Total Orçado em 8 de agosto/16</t>
  </si>
  <si>
    <t>Orçamento máximo:</t>
  </si>
  <si>
    <t>Reserva:</t>
  </si>
  <si>
    <t>Valor que voces combinaram!</t>
  </si>
  <si>
    <t>Taxa de juros descontada a infação</t>
  </si>
  <si>
    <t>Suposição de uma taxa de juros liquida em uma aplicação financeira</t>
  </si>
  <si>
    <t>Prazo até o mês do casamento</t>
  </si>
  <si>
    <t>Valor inicial que voces dois tem disponivel para começar o planejamento</t>
  </si>
  <si>
    <t xml:space="preserve">Valor que o casal tem que aplicar por mês </t>
  </si>
  <si>
    <t>Caso precisem, vocês ainda tem esse valor disponível dentro do planejamento</t>
  </si>
  <si>
    <t>Gastaram do Valor estipulado:</t>
  </si>
  <si>
    <t>Itens</t>
  </si>
  <si>
    <t>Filmagem</t>
  </si>
  <si>
    <t>Diminuiu o preço porque vamos fazer a filmagem com eles também!</t>
  </si>
  <si>
    <t>Melhor contratar... Senão vamos enlouquecer...</t>
  </si>
  <si>
    <t>Topo do Bolo</t>
  </si>
  <si>
    <t>E não vem com o bolo? Se a cerimonialista não fala...</t>
  </si>
  <si>
    <t>Já ia esquecendo...</t>
  </si>
  <si>
    <t>Total Orçado em 8 de agosto/15</t>
  </si>
  <si>
    <t>Prazo até o mês do casamento  - 07 de agosto de 2016!!!!!</t>
  </si>
  <si>
    <t>Aff!</t>
  </si>
  <si>
    <t>Buque</t>
  </si>
  <si>
    <t>Aluguel roupa damas e pajem</t>
  </si>
  <si>
    <t>Mudamos para um mais perto de casa</t>
  </si>
  <si>
    <t>Melhor sobrar do que faltar...</t>
  </si>
  <si>
    <t>Bolo</t>
  </si>
  <si>
    <t>Docinhos</t>
  </si>
  <si>
    <t>Bem casados</t>
  </si>
  <si>
    <t>Indicado pela Renata</t>
  </si>
  <si>
    <t>O valor inicial do desembolso, é sempre com sinal negativo!!!</t>
  </si>
  <si>
    <t>É o resultado, o quanto voces terão que desembolsar mensalmente até o prazo estipulado.</t>
  </si>
  <si>
    <t>Prazo até o casamento - em meses!</t>
  </si>
  <si>
    <t>Caso não tenha certeza da Taxa de juros AO MÊS  descontada a inflação e IR, coloque "0"</t>
  </si>
  <si>
    <t>Agora é a sua vez! Digite o valor máximo que voces estão dispostos a gastar</t>
  </si>
  <si>
    <t xml:space="preserve">Essa é a primeira tabela que voces construiram...  E simularam os gastos. Percebe que tem uma reserva de emergencia de 33%? Otimo! </t>
  </si>
  <si>
    <t>Nessa segunda planilha, voces resolveram incluir a cerimonialista e ela lembrou de alguns detalhes que voces ainda não tinham percebido...</t>
  </si>
  <si>
    <t>Essas simulações são exemplos, verifique as taxas liquidas de rentabilidade! Em caso de dúvida coloque zero! Qualquer dado errado, de taxas ou valores invalida o cálculo!!</t>
  </si>
  <si>
    <t>Pra dar sorte!!</t>
  </si>
  <si>
    <t>Chegaram ao limite do orçamento planejado!</t>
  </si>
  <si>
    <t>Taxa de juros descontada a inflação</t>
  </si>
  <si>
    <r>
      <t xml:space="preserve">Desembolso inicial </t>
    </r>
    <r>
      <rPr>
        <sz val="11"/>
        <color rgb="FFFF0000"/>
        <rFont val="Calibri"/>
        <family val="2"/>
        <scheme val="minor"/>
      </rPr>
      <t>(sinal negativo)</t>
    </r>
    <r>
      <rPr>
        <sz val="11"/>
        <color theme="1"/>
        <rFont val="Calibri"/>
        <family val="2"/>
        <scheme val="minor"/>
      </rPr>
      <t xml:space="preserve"> que voces dois tem para começar o planejamento</t>
    </r>
  </si>
  <si>
    <t>Valor que o casal tem que aplicar por mês  - Sinal negativo, afinal é desembolso!</t>
  </si>
  <si>
    <t>Essa planilha tem 1 ano desde a primeira... Voces incluiram mais serviços e alguns preços já se modificaram, se forem incluir alguma outra despesa voces estouram o orçamento. A partir daqui é preciso fazer boas escolhas!</t>
  </si>
  <si>
    <t>Observações</t>
  </si>
  <si>
    <t>Sua simulação:</t>
  </si>
  <si>
    <t>Prazo 24 meses</t>
  </si>
  <si>
    <t>Prazo 36 meses</t>
  </si>
  <si>
    <t>Prazo 48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</si>
</sst>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170" formatCode="0.000%"/>
    <numFmt numFmtId="173" formatCode="&quot;R$&quot;\ #,##0.00"/>
    <numFmt numFmtId="176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8" fontId="0" fillId="0" borderId="0" xfId="0" applyNumberFormat="1"/>
    <xf numFmtId="10" fontId="0" fillId="0" borderId="0" xfId="2" applyNumberFormat="1" applyFont="1"/>
    <xf numFmtId="170" fontId="0" fillId="0" borderId="0" xfId="2" applyNumberFormat="1" applyFont="1"/>
    <xf numFmtId="1" fontId="0" fillId="0" borderId="0" xfId="0" applyNumberFormat="1"/>
    <xf numFmtId="173" fontId="0" fillId="0" borderId="0" xfId="0" applyNumberFormat="1"/>
    <xf numFmtId="44" fontId="0" fillId="0" borderId="0" xfId="0" applyNumberFormat="1"/>
    <xf numFmtId="4" fontId="0" fillId="0" borderId="0" xfId="0" applyNumberFormat="1"/>
    <xf numFmtId="0" fontId="3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/>
    <xf numFmtId="0" fontId="2" fillId="0" borderId="0" xfId="0" applyFont="1"/>
    <xf numFmtId="176" fontId="2" fillId="0" borderId="0" xfId="0" applyNumberFormat="1" applyFont="1"/>
    <xf numFmtId="0" fontId="4" fillId="0" borderId="0" xfId="0" applyFont="1"/>
    <xf numFmtId="176" fontId="4" fillId="0" borderId="0" xfId="0" applyNumberFormat="1" applyFont="1"/>
    <xf numFmtId="0" fontId="0" fillId="4" borderId="0" xfId="0" applyFill="1"/>
    <xf numFmtId="44" fontId="2" fillId="0" borderId="0" xfId="1" applyFont="1"/>
    <xf numFmtId="44" fontId="3" fillId="0" borderId="0" xfId="1" applyFont="1"/>
    <xf numFmtId="44" fontId="2" fillId="0" borderId="0" xfId="0" applyNumberFormat="1" applyFont="1"/>
    <xf numFmtId="0" fontId="0" fillId="4" borderId="0" xfId="0" applyFill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4" borderId="0" xfId="0" applyFont="1" applyFill="1"/>
    <xf numFmtId="0" fontId="3" fillId="4" borderId="0" xfId="0" applyFont="1" applyFill="1"/>
    <xf numFmtId="0" fontId="3" fillId="0" borderId="1" xfId="0" applyFont="1" applyBorder="1"/>
    <xf numFmtId="0" fontId="3" fillId="0" borderId="0" xfId="0" applyFont="1" applyBorder="1"/>
    <xf numFmtId="0" fontId="0" fillId="0" borderId="1" xfId="0" applyBorder="1"/>
    <xf numFmtId="0" fontId="0" fillId="0" borderId="0" xfId="0" applyBorder="1"/>
    <xf numFmtId="44" fontId="3" fillId="0" borderId="1" xfId="1" applyFont="1" applyBorder="1"/>
    <xf numFmtId="44" fontId="3" fillId="0" borderId="0" xfId="1" applyFont="1" applyBorder="1"/>
    <xf numFmtId="10" fontId="0" fillId="0" borderId="1" xfId="2" applyNumberFormat="1" applyFont="1" applyBorder="1"/>
    <xf numFmtId="10" fontId="0" fillId="0" borderId="0" xfId="2" applyNumberFormat="1" applyFont="1" applyBorder="1"/>
    <xf numFmtId="44" fontId="2" fillId="0" borderId="1" xfId="1" applyFont="1" applyBorder="1"/>
    <xf numFmtId="44" fontId="2" fillId="0" borderId="0" xfId="1" applyFont="1" applyBorder="1"/>
    <xf numFmtId="44" fontId="2" fillId="0" borderId="2" xfId="1" applyFont="1" applyBorder="1"/>
    <xf numFmtId="44" fontId="2" fillId="0" borderId="3" xfId="1" applyFont="1" applyBorder="1"/>
    <xf numFmtId="0" fontId="0" fillId="0" borderId="3" xfId="0" applyBorder="1"/>
    <xf numFmtId="0" fontId="0" fillId="0" borderId="4" xfId="0" applyBorder="1"/>
    <xf numFmtId="44" fontId="0" fillId="0" borderId="1" xfId="1" applyFont="1" applyBorder="1"/>
    <xf numFmtId="0" fontId="2" fillId="0" borderId="0" xfId="0" applyFont="1" applyBorder="1"/>
    <xf numFmtId="44" fontId="4" fillId="0" borderId="1" xfId="1" applyFont="1" applyBorder="1"/>
    <xf numFmtId="0" fontId="4" fillId="0" borderId="0" xfId="0" applyFont="1" applyBorder="1"/>
    <xf numFmtId="9" fontId="0" fillId="0" borderId="1" xfId="2" applyFont="1" applyBorder="1"/>
    <xf numFmtId="173" fontId="0" fillId="0" borderId="0" xfId="0" applyNumberFormat="1" applyBorder="1"/>
    <xf numFmtId="0" fontId="5" fillId="2" borderId="1" xfId="0" applyFont="1" applyFill="1" applyBorder="1" applyAlignment="1">
      <alignment horizontal="center"/>
    </xf>
    <xf numFmtId="9" fontId="3" fillId="2" borderId="1" xfId="2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0" fillId="0" borderId="5" xfId="0" applyBorder="1"/>
    <xf numFmtId="44" fontId="0" fillId="0" borderId="6" xfId="0" applyNumberFormat="1" applyBorder="1"/>
    <xf numFmtId="0" fontId="3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/>
    <xf numFmtId="44" fontId="2" fillId="0" borderId="6" xfId="1" applyFont="1" applyBorder="1"/>
    <xf numFmtId="0" fontId="3" fillId="0" borderId="7" xfId="0" applyFont="1" applyBorder="1"/>
    <xf numFmtId="0" fontId="0" fillId="0" borderId="7" xfId="0" applyBorder="1"/>
    <xf numFmtId="0" fontId="3" fillId="0" borderId="5" xfId="0" applyFont="1" applyBorder="1" applyAlignment="1">
      <alignment horizontal="center" vertical="center"/>
    </xf>
    <xf numFmtId="0" fontId="0" fillId="0" borderId="8" xfId="0" applyBorder="1"/>
    <xf numFmtId="8" fontId="0" fillId="0" borderId="5" xfId="0" applyNumberFormat="1" applyBorder="1"/>
    <xf numFmtId="173" fontId="0" fillId="0" borderId="5" xfId="0" applyNumberFormat="1" applyBorder="1"/>
    <xf numFmtId="0" fontId="3" fillId="0" borderId="0" xfId="0" applyFont="1" applyBorder="1" applyAlignment="1">
      <alignment horizontal="center" vertical="center"/>
    </xf>
    <xf numFmtId="8" fontId="0" fillId="0" borderId="0" xfId="0" applyNumberFormat="1" applyBorder="1"/>
    <xf numFmtId="44" fontId="0" fillId="0" borderId="0" xfId="0" applyNumberFormat="1" applyBorder="1"/>
    <xf numFmtId="1" fontId="0" fillId="0" borderId="0" xfId="0" applyNumberFormat="1" applyBorder="1"/>
    <xf numFmtId="173" fontId="2" fillId="0" borderId="0" xfId="0" applyNumberFormat="1" applyFont="1" applyBorder="1"/>
    <xf numFmtId="9" fontId="0" fillId="0" borderId="0" xfId="2" applyFont="1" applyBorder="1"/>
    <xf numFmtId="0" fontId="0" fillId="2" borderId="0" xfId="0" applyFill="1" applyBorder="1"/>
    <xf numFmtId="0" fontId="4" fillId="0" borderId="7" xfId="0" applyFont="1" applyBorder="1"/>
    <xf numFmtId="0" fontId="2" fillId="0" borderId="7" xfId="0" applyFont="1" applyBorder="1"/>
    <xf numFmtId="0" fontId="3" fillId="0" borderId="5" xfId="0" applyFont="1" applyBorder="1"/>
    <xf numFmtId="44" fontId="0" fillId="0" borderId="5" xfId="1" applyFont="1" applyBorder="1"/>
    <xf numFmtId="44" fontId="0" fillId="0" borderId="0" xfId="1" applyFont="1" applyBorder="1"/>
    <xf numFmtId="10" fontId="0" fillId="3" borderId="0" xfId="2" applyNumberFormat="1" applyFont="1" applyFill="1" applyBorder="1"/>
  </cellXfs>
  <cellStyles count="3">
    <cellStyle name="Moeda" xfId="1" builtinId="4"/>
    <cellStyle name="Normal" xfId="0" builtinId="0"/>
    <cellStyle name="Porcentagem" xfId="2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9525</xdr:rowOff>
    </xdr:from>
    <xdr:to>
      <xdr:col>3</xdr:col>
      <xdr:colOff>0</xdr:colOff>
      <xdr:row>7</xdr:row>
      <xdr:rowOff>0</xdr:rowOff>
    </xdr:to>
    <xdr:sp macro="" textlink="">
      <xdr:nvSpPr>
        <xdr:cNvPr id="2" name="Texto Explicativo: Seta para a Esquerda 1"/>
        <xdr:cNvSpPr/>
      </xdr:nvSpPr>
      <xdr:spPr>
        <a:xfrm>
          <a:off x="2771775" y="390525"/>
          <a:ext cx="590550" cy="942975"/>
        </a:xfrm>
        <a:prstGeom prst="lef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workbookViewId="0">
      <selection activeCell="M20" sqref="M20"/>
    </sheetView>
  </sheetViews>
  <sheetFormatPr defaultRowHeight="15" x14ac:dyDescent="0.25"/>
  <cols>
    <col min="1" max="1" width="6.7109375" style="10" customWidth="1"/>
    <col min="2" max="2" width="31" customWidth="1"/>
    <col min="3" max="3" width="16.42578125" bestFit="1" customWidth="1"/>
    <col min="4" max="4" width="5.5703125" customWidth="1"/>
    <col min="5" max="5" width="17.85546875" customWidth="1"/>
    <col min="6" max="6" width="13.5703125" customWidth="1"/>
  </cols>
  <sheetData>
    <row r="1" spans="1:6" x14ac:dyDescent="0.25">
      <c r="A1" s="10" t="s">
        <v>32</v>
      </c>
      <c r="B1" s="56" t="s">
        <v>0</v>
      </c>
      <c r="C1" s="8" t="s">
        <v>1</v>
      </c>
    </row>
    <row r="2" spans="1:6" x14ac:dyDescent="0.25">
      <c r="B2" s="56"/>
      <c r="C2" s="8"/>
    </row>
    <row r="3" spans="1:6" x14ac:dyDescent="0.25">
      <c r="A3" s="10">
        <v>1</v>
      </c>
      <c r="B3" s="57" t="s">
        <v>3</v>
      </c>
      <c r="C3" s="1">
        <v>2200</v>
      </c>
    </row>
    <row r="4" spans="1:6" x14ac:dyDescent="0.25">
      <c r="A4" s="10">
        <v>2</v>
      </c>
      <c r="B4" s="57" t="s">
        <v>4</v>
      </c>
      <c r="C4" s="1">
        <v>500</v>
      </c>
    </row>
    <row r="5" spans="1:6" x14ac:dyDescent="0.25">
      <c r="A5" s="10">
        <v>3</v>
      </c>
      <c r="B5" s="57" t="s">
        <v>5</v>
      </c>
      <c r="C5" s="1">
        <v>1000</v>
      </c>
    </row>
    <row r="6" spans="1:6" x14ac:dyDescent="0.25">
      <c r="A6" s="10">
        <v>4</v>
      </c>
      <c r="B6" s="57" t="s">
        <v>6</v>
      </c>
      <c r="C6" s="1">
        <v>700</v>
      </c>
    </row>
    <row r="7" spans="1:6" x14ac:dyDescent="0.25">
      <c r="A7" s="10">
        <v>5</v>
      </c>
      <c r="B7" s="57" t="s">
        <v>7</v>
      </c>
      <c r="C7" s="1">
        <v>4000</v>
      </c>
    </row>
    <row r="8" spans="1:6" x14ac:dyDescent="0.25">
      <c r="A8" s="10">
        <v>6</v>
      </c>
      <c r="B8" s="57" t="s">
        <v>8</v>
      </c>
      <c r="C8" s="1">
        <v>4000</v>
      </c>
    </row>
    <row r="9" spans="1:6" x14ac:dyDescent="0.25">
      <c r="A9" s="10">
        <v>7</v>
      </c>
      <c r="B9" s="57" t="s">
        <v>9</v>
      </c>
      <c r="C9" s="1">
        <v>7000</v>
      </c>
    </row>
    <row r="10" spans="1:6" x14ac:dyDescent="0.25">
      <c r="A10" s="10">
        <v>8</v>
      </c>
      <c r="B10" s="57" t="s">
        <v>10</v>
      </c>
      <c r="C10" s="1">
        <v>2500</v>
      </c>
    </row>
    <row r="11" spans="1:6" x14ac:dyDescent="0.25">
      <c r="A11" s="10">
        <v>9</v>
      </c>
      <c r="B11" s="57" t="s">
        <v>11</v>
      </c>
      <c r="C11" s="1">
        <v>6500</v>
      </c>
    </row>
    <row r="12" spans="1:6" x14ac:dyDescent="0.25">
      <c r="A12" s="10">
        <v>10</v>
      </c>
      <c r="B12" s="57" t="s">
        <v>12</v>
      </c>
      <c r="C12" s="1">
        <v>2500</v>
      </c>
    </row>
    <row r="13" spans="1:6" x14ac:dyDescent="0.25">
      <c r="A13" s="10">
        <v>11</v>
      </c>
      <c r="B13" s="57" t="s">
        <v>13</v>
      </c>
      <c r="C13" s="1">
        <v>1000</v>
      </c>
    </row>
    <row r="14" spans="1:6" x14ac:dyDescent="0.25">
      <c r="A14" s="10">
        <v>13</v>
      </c>
      <c r="B14" s="57" t="s">
        <v>15</v>
      </c>
      <c r="C14" s="1">
        <v>200</v>
      </c>
    </row>
    <row r="15" spans="1:6" x14ac:dyDescent="0.25">
      <c r="A15" s="10">
        <v>14</v>
      </c>
      <c r="B15" s="57" t="s">
        <v>16</v>
      </c>
      <c r="C15" s="1">
        <v>300</v>
      </c>
    </row>
    <row r="16" spans="1:6" x14ac:dyDescent="0.25">
      <c r="A16" s="10">
        <v>15</v>
      </c>
      <c r="B16" s="57" t="s">
        <v>17</v>
      </c>
      <c r="C16" s="1">
        <v>1000</v>
      </c>
      <c r="F16" s="3"/>
    </row>
    <row r="17" spans="1:13" x14ac:dyDescent="0.25">
      <c r="B17" s="57"/>
      <c r="C17" s="1"/>
      <c r="D17" s="1"/>
      <c r="F17" s="4"/>
    </row>
    <row r="18" spans="1:13" x14ac:dyDescent="0.25">
      <c r="B18" s="57"/>
      <c r="C18" s="1"/>
      <c r="F18" s="5"/>
    </row>
    <row r="19" spans="1:13" x14ac:dyDescent="0.25">
      <c r="A19" s="58"/>
      <c r="B19" s="59" t="s">
        <v>22</v>
      </c>
      <c r="C19" s="60">
        <v>50000</v>
      </c>
      <c r="D19" s="50"/>
      <c r="E19" s="50" t="s">
        <v>24</v>
      </c>
      <c r="F19" s="61"/>
      <c r="G19" s="50"/>
      <c r="H19" s="50"/>
      <c r="I19" s="50"/>
      <c r="J19" s="50"/>
      <c r="K19" s="50"/>
    </row>
    <row r="20" spans="1:13" x14ac:dyDescent="0.25">
      <c r="A20" s="62"/>
      <c r="B20" s="57" t="s">
        <v>39</v>
      </c>
      <c r="C20" s="63">
        <f>SUM(C3:C17)</f>
        <v>33400</v>
      </c>
      <c r="D20" s="29"/>
      <c r="E20" s="29"/>
      <c r="F20" s="29"/>
      <c r="G20" s="29"/>
      <c r="H20" s="29"/>
      <c r="I20" s="29"/>
      <c r="J20" s="29"/>
      <c r="K20" s="64"/>
      <c r="L20" s="6"/>
      <c r="M20" s="7"/>
    </row>
    <row r="21" spans="1:13" x14ac:dyDescent="0.25">
      <c r="A21" s="62"/>
      <c r="B21" s="57" t="s">
        <v>25</v>
      </c>
      <c r="C21" s="33">
        <v>3.5000000000000001E-3</v>
      </c>
      <c r="D21" s="29"/>
      <c r="E21" s="29" t="s">
        <v>26</v>
      </c>
      <c r="F21" s="29"/>
      <c r="G21" s="29"/>
      <c r="H21" s="29"/>
      <c r="I21" s="29"/>
      <c r="J21" s="29"/>
      <c r="K21" s="29"/>
    </row>
    <row r="22" spans="1:13" x14ac:dyDescent="0.25">
      <c r="A22" s="62"/>
      <c r="B22" s="57" t="s">
        <v>18</v>
      </c>
      <c r="C22" s="65">
        <v>30</v>
      </c>
      <c r="D22" s="29"/>
      <c r="E22" s="29" t="s">
        <v>40</v>
      </c>
      <c r="F22" s="29"/>
      <c r="G22" s="29"/>
      <c r="H22" s="29"/>
      <c r="I22" s="29"/>
      <c r="J22" s="29"/>
      <c r="K22" s="29"/>
    </row>
    <row r="23" spans="1:13" x14ac:dyDescent="0.25">
      <c r="A23" s="62"/>
      <c r="B23" s="57" t="s">
        <v>20</v>
      </c>
      <c r="C23" s="66">
        <v>-3000</v>
      </c>
      <c r="D23" s="29"/>
      <c r="E23" s="29" t="s">
        <v>28</v>
      </c>
      <c r="F23" s="29"/>
      <c r="G23" s="29"/>
      <c r="H23" s="29"/>
      <c r="I23" s="29"/>
      <c r="J23" s="29"/>
      <c r="K23" s="29"/>
    </row>
    <row r="24" spans="1:13" x14ac:dyDescent="0.25">
      <c r="A24" s="62"/>
      <c r="B24" s="57" t="s">
        <v>19</v>
      </c>
      <c r="C24" s="63">
        <f>PMT(C21,C22,C23,C19,0)</f>
        <v>-1478.093335742733</v>
      </c>
      <c r="D24" s="29"/>
      <c r="E24" s="29" t="s">
        <v>29</v>
      </c>
      <c r="F24" s="29"/>
      <c r="G24" s="29"/>
      <c r="H24" s="29"/>
      <c r="I24" s="29"/>
      <c r="J24" s="29"/>
      <c r="K24" s="63"/>
      <c r="L24" s="1"/>
      <c r="M24" s="1"/>
    </row>
    <row r="25" spans="1:13" x14ac:dyDescent="0.25">
      <c r="A25" s="62"/>
      <c r="B25" s="57"/>
      <c r="C25" s="63"/>
      <c r="D25" s="29"/>
      <c r="E25" s="29"/>
      <c r="F25" s="29"/>
      <c r="G25" s="29"/>
      <c r="H25" s="29"/>
      <c r="I25" s="29"/>
      <c r="J25" s="29"/>
      <c r="K25" s="29"/>
    </row>
    <row r="26" spans="1:13" x14ac:dyDescent="0.25">
      <c r="A26" s="62"/>
      <c r="B26" s="57" t="s">
        <v>23</v>
      </c>
      <c r="C26" s="63">
        <f>C19-C20</f>
        <v>16600</v>
      </c>
      <c r="D26" s="29"/>
      <c r="E26" s="29" t="s">
        <v>30</v>
      </c>
      <c r="F26" s="29"/>
      <c r="G26" s="29"/>
      <c r="H26" s="29"/>
      <c r="I26" s="29"/>
      <c r="J26" s="29"/>
      <c r="K26" s="29"/>
    </row>
    <row r="27" spans="1:13" x14ac:dyDescent="0.25">
      <c r="A27" s="62"/>
      <c r="B27" s="57" t="s">
        <v>31</v>
      </c>
      <c r="C27" s="67">
        <f>(C20/C19)</f>
        <v>0.66800000000000004</v>
      </c>
      <c r="D27" s="29"/>
      <c r="E27" s="29"/>
      <c r="F27" s="29"/>
      <c r="G27" s="29"/>
      <c r="H27" s="29"/>
      <c r="I27" s="29"/>
      <c r="J27" s="29"/>
      <c r="K27" s="29"/>
    </row>
    <row r="28" spans="1:13" x14ac:dyDescent="0.25">
      <c r="A28" s="62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3" x14ac:dyDescent="0.25">
      <c r="A29" s="62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3" x14ac:dyDescent="0.25">
      <c r="A30" s="62"/>
      <c r="B30" s="68" t="s">
        <v>55</v>
      </c>
      <c r="C30" s="68"/>
      <c r="D30" s="68"/>
      <c r="E30" s="68"/>
      <c r="F30" s="68"/>
      <c r="G30" s="68"/>
      <c r="H30" s="68"/>
      <c r="I30" s="68"/>
      <c r="J30" s="68"/>
      <c r="K30" s="29"/>
    </row>
    <row r="31" spans="1:13" x14ac:dyDescent="0.25">
      <c r="A31" s="62"/>
      <c r="B31" s="29"/>
      <c r="C31" s="29"/>
      <c r="D31" s="29"/>
      <c r="E31" s="29"/>
      <c r="F31" s="29"/>
      <c r="G31" s="29"/>
      <c r="H31" s="29"/>
      <c r="I31" s="29"/>
      <c r="J31" s="29"/>
      <c r="K31" s="29"/>
    </row>
  </sheetData>
  <conditionalFormatting sqref="C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headerFooter>
    <oddHeader>&amp;RSAUER ECONOMICS</oddHeader>
    <oddFooter>&amp;RBy Paula Sauer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E39" sqref="E39"/>
    </sheetView>
  </sheetViews>
  <sheetFormatPr defaultRowHeight="15" x14ac:dyDescent="0.25"/>
  <cols>
    <col min="1" max="1" width="5.42578125" style="8" bestFit="1" customWidth="1"/>
    <col min="2" max="2" width="31.5703125" customWidth="1"/>
    <col min="3" max="3" width="13.28515625" bestFit="1" customWidth="1"/>
    <col min="4" max="4" width="2.140625" customWidth="1"/>
    <col min="5" max="5" width="72" bestFit="1" customWidth="1"/>
  </cols>
  <sheetData>
    <row r="1" spans="1:5" x14ac:dyDescent="0.25">
      <c r="A1" s="27" t="s">
        <v>32</v>
      </c>
      <c r="B1" s="56" t="s">
        <v>0</v>
      </c>
      <c r="C1" s="8" t="s">
        <v>1</v>
      </c>
      <c r="D1" s="8"/>
      <c r="E1" s="8" t="s">
        <v>64</v>
      </c>
    </row>
    <row r="2" spans="1:5" x14ac:dyDescent="0.25">
      <c r="A2" s="27"/>
      <c r="B2" s="57"/>
    </row>
    <row r="3" spans="1:5" x14ac:dyDescent="0.25">
      <c r="A3" s="27">
        <v>1</v>
      </c>
      <c r="B3" s="57" t="s">
        <v>3</v>
      </c>
      <c r="C3" s="11">
        <v>2200</v>
      </c>
    </row>
    <row r="4" spans="1:5" x14ac:dyDescent="0.25">
      <c r="A4" s="27">
        <v>2</v>
      </c>
      <c r="B4" s="57" t="s">
        <v>4</v>
      </c>
      <c r="C4" s="11">
        <v>500</v>
      </c>
    </row>
    <row r="5" spans="1:5" x14ac:dyDescent="0.25">
      <c r="A5" s="27">
        <v>3</v>
      </c>
      <c r="B5" s="57" t="s">
        <v>5</v>
      </c>
      <c r="C5" s="11">
        <v>1000</v>
      </c>
    </row>
    <row r="6" spans="1:5" x14ac:dyDescent="0.25">
      <c r="A6" s="27">
        <v>4</v>
      </c>
      <c r="B6" s="57" t="s">
        <v>6</v>
      </c>
      <c r="C6" s="11">
        <v>700</v>
      </c>
    </row>
    <row r="7" spans="1:5" x14ac:dyDescent="0.25">
      <c r="A7" s="27">
        <v>5</v>
      </c>
      <c r="B7" s="57" t="s">
        <v>7</v>
      </c>
      <c r="C7" s="11">
        <v>4000</v>
      </c>
    </row>
    <row r="8" spans="1:5" x14ac:dyDescent="0.25">
      <c r="A8" s="27">
        <v>6</v>
      </c>
      <c r="B8" s="57" t="s">
        <v>8</v>
      </c>
      <c r="C8" s="11">
        <v>4000</v>
      </c>
    </row>
    <row r="9" spans="1:5" x14ac:dyDescent="0.25">
      <c r="A9" s="27">
        <v>7</v>
      </c>
      <c r="B9" s="57" t="s">
        <v>9</v>
      </c>
      <c r="C9" s="11">
        <v>7000</v>
      </c>
    </row>
    <row r="10" spans="1:5" x14ac:dyDescent="0.25">
      <c r="A10" s="27">
        <v>8</v>
      </c>
      <c r="B10" s="57" t="s">
        <v>10</v>
      </c>
      <c r="C10" s="11">
        <v>2500</v>
      </c>
    </row>
    <row r="11" spans="1:5" x14ac:dyDescent="0.25">
      <c r="A11" s="27">
        <v>9</v>
      </c>
      <c r="B11" s="69" t="s">
        <v>11</v>
      </c>
      <c r="C11" s="15">
        <v>5000</v>
      </c>
      <c r="E11" t="s">
        <v>34</v>
      </c>
    </row>
    <row r="12" spans="1:5" x14ac:dyDescent="0.25">
      <c r="A12" s="27">
        <v>10</v>
      </c>
      <c r="B12" s="57" t="s">
        <v>12</v>
      </c>
      <c r="C12" s="11">
        <v>2500</v>
      </c>
    </row>
    <row r="13" spans="1:5" x14ac:dyDescent="0.25">
      <c r="A13" s="27">
        <v>11</v>
      </c>
      <c r="B13" s="57" t="s">
        <v>13</v>
      </c>
      <c r="C13" s="11">
        <v>1000</v>
      </c>
    </row>
    <row r="14" spans="1:5" x14ac:dyDescent="0.25">
      <c r="A14" s="27">
        <v>12</v>
      </c>
      <c r="B14" s="57" t="s">
        <v>15</v>
      </c>
      <c r="C14" s="11">
        <v>200</v>
      </c>
    </row>
    <row r="15" spans="1:5" x14ac:dyDescent="0.25">
      <c r="A15" s="27">
        <v>13</v>
      </c>
      <c r="B15" s="57" t="s">
        <v>16</v>
      </c>
      <c r="C15" s="11">
        <v>300</v>
      </c>
    </row>
    <row r="16" spans="1:5" x14ac:dyDescent="0.25">
      <c r="A16" s="27">
        <v>14</v>
      </c>
      <c r="B16" s="57" t="s">
        <v>17</v>
      </c>
      <c r="C16" s="11">
        <v>1000</v>
      </c>
    </row>
    <row r="17" spans="1:6" x14ac:dyDescent="0.25">
      <c r="A17" s="27">
        <v>15</v>
      </c>
      <c r="B17" s="70" t="s">
        <v>33</v>
      </c>
      <c r="C17" s="13">
        <v>5000</v>
      </c>
      <c r="E17" t="s">
        <v>38</v>
      </c>
    </row>
    <row r="18" spans="1:6" x14ac:dyDescent="0.25">
      <c r="A18" s="27">
        <v>16</v>
      </c>
      <c r="B18" s="70" t="s">
        <v>14</v>
      </c>
      <c r="C18" s="13">
        <v>1500</v>
      </c>
      <c r="E18" t="s">
        <v>35</v>
      </c>
    </row>
    <row r="19" spans="1:6" x14ac:dyDescent="0.25">
      <c r="A19" s="27">
        <v>17</v>
      </c>
      <c r="B19" s="70" t="s">
        <v>36</v>
      </c>
      <c r="C19" s="13">
        <v>150</v>
      </c>
      <c r="E19" t="s">
        <v>37</v>
      </c>
    </row>
    <row r="20" spans="1:6" x14ac:dyDescent="0.25">
      <c r="A20" s="27"/>
      <c r="B20" s="57"/>
      <c r="C20" s="11"/>
    </row>
    <row r="21" spans="1:6" x14ac:dyDescent="0.25">
      <c r="A21" s="27"/>
      <c r="B21" s="57"/>
    </row>
    <row r="22" spans="1:6" x14ac:dyDescent="0.25">
      <c r="A22" s="27"/>
      <c r="B22" s="57"/>
    </row>
    <row r="23" spans="1:6" x14ac:dyDescent="0.25">
      <c r="A23" s="71"/>
      <c r="B23" s="59" t="s">
        <v>22</v>
      </c>
      <c r="C23" s="72">
        <v>50000</v>
      </c>
      <c r="D23" s="50"/>
      <c r="E23" s="50" t="s">
        <v>24</v>
      </c>
      <c r="F23" s="50"/>
    </row>
    <row r="24" spans="1:6" x14ac:dyDescent="0.25">
      <c r="A24" s="27"/>
      <c r="B24" s="57" t="s">
        <v>21</v>
      </c>
      <c r="C24" s="73">
        <f>SUM(C3:C21)</f>
        <v>38550</v>
      </c>
      <c r="D24" s="29"/>
      <c r="E24" s="29"/>
      <c r="F24" s="29"/>
    </row>
    <row r="25" spans="1:6" x14ac:dyDescent="0.25">
      <c r="A25" s="27"/>
      <c r="B25" s="57" t="s">
        <v>60</v>
      </c>
      <c r="C25" s="33">
        <v>3.5000000000000001E-3</v>
      </c>
      <c r="D25" s="29"/>
      <c r="E25" s="29" t="s">
        <v>26</v>
      </c>
      <c r="F25" s="29"/>
    </row>
    <row r="26" spans="1:6" x14ac:dyDescent="0.25">
      <c r="A26" s="27"/>
      <c r="B26" s="57" t="s">
        <v>18</v>
      </c>
      <c r="C26" s="29">
        <v>30</v>
      </c>
      <c r="D26" s="29"/>
      <c r="E26" s="29" t="s">
        <v>27</v>
      </c>
      <c r="F26" s="29"/>
    </row>
    <row r="27" spans="1:6" x14ac:dyDescent="0.25">
      <c r="A27" s="27"/>
      <c r="B27" s="57" t="s">
        <v>20</v>
      </c>
      <c r="C27" s="35">
        <v>-3000</v>
      </c>
      <c r="D27" s="29"/>
      <c r="E27" s="29" t="s">
        <v>61</v>
      </c>
      <c r="F27" s="29"/>
    </row>
    <row r="28" spans="1:6" x14ac:dyDescent="0.25">
      <c r="A28" s="27"/>
      <c r="B28" s="57" t="s">
        <v>19</v>
      </c>
      <c r="C28" s="35">
        <f>PMT(C25,C26,C27,C23,0)</f>
        <v>-1478.093335742733</v>
      </c>
      <c r="D28" s="29"/>
      <c r="E28" s="29" t="s">
        <v>62</v>
      </c>
      <c r="F28" s="29"/>
    </row>
    <row r="29" spans="1:6" x14ac:dyDescent="0.25">
      <c r="A29" s="27"/>
      <c r="B29" s="57"/>
      <c r="C29" s="29"/>
      <c r="D29" s="29"/>
      <c r="E29" s="29"/>
      <c r="F29" s="29"/>
    </row>
    <row r="30" spans="1:6" x14ac:dyDescent="0.25">
      <c r="A30" s="27"/>
      <c r="B30" s="57" t="s">
        <v>23</v>
      </c>
      <c r="C30" s="73">
        <f>C23-C24</f>
        <v>11450</v>
      </c>
      <c r="D30" s="29"/>
      <c r="E30" s="29" t="s">
        <v>30</v>
      </c>
      <c r="F30" s="29"/>
    </row>
    <row r="31" spans="1:6" x14ac:dyDescent="0.25">
      <c r="A31" s="27"/>
      <c r="B31" s="57" t="s">
        <v>31</v>
      </c>
      <c r="C31" s="74">
        <f>(C24/C23)</f>
        <v>0.77100000000000002</v>
      </c>
      <c r="D31" s="29"/>
      <c r="E31" s="29"/>
      <c r="F31" s="29"/>
    </row>
    <row r="32" spans="1:6" x14ac:dyDescent="0.25">
      <c r="A32" s="27"/>
      <c r="B32" s="29"/>
      <c r="C32" s="29"/>
      <c r="D32" s="29"/>
      <c r="E32" s="29"/>
      <c r="F32" s="29"/>
    </row>
    <row r="33" spans="1:6" x14ac:dyDescent="0.25">
      <c r="A33" s="27"/>
      <c r="B33" s="68" t="s">
        <v>56</v>
      </c>
      <c r="C33" s="68"/>
      <c r="D33" s="68"/>
      <c r="E33" s="68"/>
      <c r="F33" s="68"/>
    </row>
    <row r="34" spans="1:6" x14ac:dyDescent="0.25">
      <c r="A34" s="27"/>
      <c r="B34" s="29"/>
      <c r="C34" s="29"/>
      <c r="D34" s="29"/>
      <c r="E34" s="29"/>
      <c r="F34" s="29"/>
    </row>
    <row r="35" spans="1:6" x14ac:dyDescent="0.25">
      <c r="A35" s="27"/>
      <c r="B35" s="29"/>
      <c r="C35" s="29"/>
      <c r="D35" s="29"/>
      <c r="E35" s="29"/>
      <c r="F35" s="29"/>
    </row>
  </sheetData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headerFooter>
    <oddHeader>&amp;RSAUER ECONOMICS</oddHeader>
    <oddFooter>&amp;RBy  Paula Sauer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topLeftCell="A27" workbookViewId="0">
      <selection activeCell="E38" sqref="E38"/>
    </sheetView>
  </sheetViews>
  <sheetFormatPr defaultRowHeight="15" x14ac:dyDescent="0.25"/>
  <cols>
    <col min="1" max="1" width="5.28515625" style="21" customWidth="1"/>
    <col min="2" max="2" width="31" bestFit="1" customWidth="1"/>
    <col min="3" max="3" width="17.28515625" customWidth="1"/>
    <col min="4" max="4" width="2.28515625" customWidth="1"/>
    <col min="5" max="5" width="75.5703125" customWidth="1"/>
    <col min="6" max="6" width="11.28515625" bestFit="1" customWidth="1"/>
  </cols>
  <sheetData>
    <row r="1" spans="1:5" x14ac:dyDescent="0.25">
      <c r="A1" s="21" t="s">
        <v>32</v>
      </c>
      <c r="B1" s="8" t="s">
        <v>0</v>
      </c>
      <c r="C1" s="26" t="s">
        <v>1</v>
      </c>
      <c r="D1" s="27"/>
      <c r="E1" s="27" t="s">
        <v>64</v>
      </c>
    </row>
    <row r="2" spans="1:5" s="12" customFormat="1" x14ac:dyDescent="0.25">
      <c r="A2" s="53">
        <v>1</v>
      </c>
      <c r="B2" s="54" t="s">
        <v>3</v>
      </c>
      <c r="C2" s="55">
        <v>2500</v>
      </c>
      <c r="D2" s="54"/>
      <c r="E2" s="54"/>
    </row>
    <row r="3" spans="1:5" s="12" customFormat="1" x14ac:dyDescent="0.25">
      <c r="A3" s="22">
        <v>2</v>
      </c>
      <c r="B3" s="12" t="s">
        <v>4</v>
      </c>
      <c r="C3" s="34">
        <v>800</v>
      </c>
      <c r="D3" s="41"/>
      <c r="E3" s="41"/>
    </row>
    <row r="4" spans="1:5" x14ac:dyDescent="0.25">
      <c r="A4" s="21">
        <v>3</v>
      </c>
      <c r="B4" t="s">
        <v>5</v>
      </c>
      <c r="C4" s="40">
        <v>1000</v>
      </c>
      <c r="D4" s="29"/>
      <c r="E4" s="29"/>
    </row>
    <row r="5" spans="1:5" x14ac:dyDescent="0.25">
      <c r="A5" s="21">
        <v>4</v>
      </c>
      <c r="B5" t="s">
        <v>6</v>
      </c>
      <c r="C5" s="40">
        <v>700</v>
      </c>
      <c r="D5" s="29"/>
      <c r="E5" s="29"/>
    </row>
    <row r="6" spans="1:5" s="12" customFormat="1" x14ac:dyDescent="0.25">
      <c r="A6" s="22">
        <v>5</v>
      </c>
      <c r="B6" s="12" t="s">
        <v>7</v>
      </c>
      <c r="C6" s="34">
        <v>6000</v>
      </c>
      <c r="D6" s="41"/>
      <c r="E6" s="41" t="s">
        <v>44</v>
      </c>
    </row>
    <row r="7" spans="1:5" x14ac:dyDescent="0.25">
      <c r="A7" s="21">
        <v>6</v>
      </c>
      <c r="B7" t="s">
        <v>8</v>
      </c>
      <c r="C7" s="40">
        <v>4000</v>
      </c>
      <c r="D7" s="29"/>
      <c r="E7" s="29"/>
    </row>
    <row r="8" spans="1:5" x14ac:dyDescent="0.25">
      <c r="A8" s="21">
        <v>7</v>
      </c>
      <c r="B8" s="12" t="s">
        <v>9</v>
      </c>
      <c r="C8" s="34">
        <v>8500</v>
      </c>
      <c r="D8" s="41"/>
      <c r="E8" s="41" t="s">
        <v>45</v>
      </c>
    </row>
    <row r="9" spans="1:5" x14ac:dyDescent="0.25">
      <c r="A9" s="21">
        <v>8</v>
      </c>
      <c r="B9" s="12" t="s">
        <v>46</v>
      </c>
      <c r="C9" s="34">
        <v>3000</v>
      </c>
      <c r="D9" s="29"/>
      <c r="E9" s="29"/>
    </row>
    <row r="10" spans="1:5" x14ac:dyDescent="0.25">
      <c r="A10" s="21">
        <v>9</v>
      </c>
      <c r="B10" s="14" t="s">
        <v>11</v>
      </c>
      <c r="C10" s="42">
        <v>5000</v>
      </c>
      <c r="D10" s="43"/>
      <c r="E10" s="43" t="s">
        <v>34</v>
      </c>
    </row>
    <row r="11" spans="1:5" x14ac:dyDescent="0.25">
      <c r="A11" s="21">
        <v>10</v>
      </c>
      <c r="B11" s="12" t="s">
        <v>12</v>
      </c>
      <c r="C11" s="34">
        <v>5000</v>
      </c>
      <c r="D11" s="29"/>
      <c r="E11" s="29" t="s">
        <v>49</v>
      </c>
    </row>
    <row r="12" spans="1:5" x14ac:dyDescent="0.25">
      <c r="A12" s="21">
        <v>11</v>
      </c>
      <c r="B12" s="12" t="s">
        <v>13</v>
      </c>
      <c r="C12" s="34">
        <v>1500</v>
      </c>
      <c r="D12" s="29"/>
      <c r="E12" s="29"/>
    </row>
    <row r="13" spans="1:5" x14ac:dyDescent="0.25">
      <c r="A13" s="21">
        <v>12</v>
      </c>
      <c r="B13" t="s">
        <v>15</v>
      </c>
      <c r="C13" s="40">
        <v>200</v>
      </c>
      <c r="D13" s="29"/>
      <c r="E13" s="29"/>
    </row>
    <row r="14" spans="1:5" x14ac:dyDescent="0.25">
      <c r="A14" s="21">
        <v>13</v>
      </c>
      <c r="B14" t="s">
        <v>16</v>
      </c>
      <c r="C14" s="40">
        <v>400</v>
      </c>
      <c r="D14" s="29"/>
      <c r="E14" s="29"/>
    </row>
    <row r="15" spans="1:5" x14ac:dyDescent="0.25">
      <c r="A15" s="21">
        <v>14</v>
      </c>
      <c r="B15" t="s">
        <v>17</v>
      </c>
      <c r="C15" s="40">
        <v>2000</v>
      </c>
      <c r="D15" s="29"/>
      <c r="E15" s="29"/>
    </row>
    <row r="16" spans="1:5" x14ac:dyDescent="0.25">
      <c r="A16" s="21">
        <v>15</v>
      </c>
      <c r="B16" t="s">
        <v>33</v>
      </c>
      <c r="C16" s="40">
        <v>5000</v>
      </c>
      <c r="D16" s="29"/>
      <c r="E16" s="29" t="s">
        <v>38</v>
      </c>
    </row>
    <row r="17" spans="1:8" x14ac:dyDescent="0.25">
      <c r="A17" s="21">
        <v>16</v>
      </c>
      <c r="B17" t="s">
        <v>14</v>
      </c>
      <c r="C17" s="40">
        <v>1500</v>
      </c>
      <c r="D17" s="29"/>
      <c r="E17" s="29" t="s">
        <v>35</v>
      </c>
    </row>
    <row r="18" spans="1:8" x14ac:dyDescent="0.25">
      <c r="A18" s="21">
        <v>17</v>
      </c>
      <c r="B18" t="s">
        <v>36</v>
      </c>
      <c r="C18" s="40">
        <v>150</v>
      </c>
      <c r="D18" s="29"/>
      <c r="E18" s="29" t="s">
        <v>37</v>
      </c>
    </row>
    <row r="19" spans="1:8" x14ac:dyDescent="0.25">
      <c r="A19" s="21">
        <v>18</v>
      </c>
      <c r="B19" t="s">
        <v>2</v>
      </c>
      <c r="C19" s="40">
        <v>800</v>
      </c>
      <c r="D19" s="29"/>
      <c r="E19" s="29" t="s">
        <v>41</v>
      </c>
    </row>
    <row r="20" spans="1:8" x14ac:dyDescent="0.25">
      <c r="A20" s="21">
        <v>19</v>
      </c>
      <c r="B20" s="12" t="s">
        <v>42</v>
      </c>
      <c r="C20" s="34">
        <v>450</v>
      </c>
      <c r="D20" s="29"/>
      <c r="E20" s="29"/>
    </row>
    <row r="21" spans="1:8" x14ac:dyDescent="0.25">
      <c r="A21" s="21">
        <v>20</v>
      </c>
      <c r="B21" s="12" t="s">
        <v>43</v>
      </c>
      <c r="C21" s="34">
        <v>500</v>
      </c>
      <c r="D21" s="29"/>
      <c r="E21" s="29"/>
    </row>
    <row r="22" spans="1:8" x14ac:dyDescent="0.25">
      <c r="A22" s="21">
        <v>21</v>
      </c>
      <c r="B22" s="12" t="s">
        <v>47</v>
      </c>
      <c r="C22" s="34">
        <v>1000</v>
      </c>
      <c r="D22" s="29"/>
      <c r="E22" s="29"/>
    </row>
    <row r="23" spans="1:8" x14ac:dyDescent="0.25">
      <c r="A23" s="21">
        <v>22</v>
      </c>
      <c r="B23" s="12" t="s">
        <v>48</v>
      </c>
      <c r="C23" s="34">
        <v>2500</v>
      </c>
      <c r="D23" s="29"/>
      <c r="E23" s="29" t="s">
        <v>58</v>
      </c>
    </row>
    <row r="24" spans="1:8" x14ac:dyDescent="0.25">
      <c r="B24" s="12"/>
      <c r="C24" s="34"/>
      <c r="D24" s="29"/>
      <c r="E24" s="29"/>
    </row>
    <row r="25" spans="1:8" x14ac:dyDescent="0.25">
      <c r="A25" s="49"/>
      <c r="B25" s="50" t="s">
        <v>22</v>
      </c>
      <c r="C25" s="51">
        <v>50000</v>
      </c>
      <c r="D25" s="50"/>
      <c r="E25" s="50" t="s">
        <v>24</v>
      </c>
    </row>
    <row r="26" spans="1:8" x14ac:dyDescent="0.25">
      <c r="A26" s="52"/>
      <c r="B26" s="29" t="s">
        <v>21</v>
      </c>
      <c r="C26" s="40">
        <f>SUM(C2:C22)</f>
        <v>50000</v>
      </c>
      <c r="D26" s="29"/>
      <c r="E26" s="29"/>
    </row>
    <row r="27" spans="1:8" x14ac:dyDescent="0.25">
      <c r="A27" s="52"/>
      <c r="B27" s="29" t="s">
        <v>25</v>
      </c>
      <c r="C27" s="44">
        <v>3.5000000000000001E-3</v>
      </c>
      <c r="D27" s="29"/>
      <c r="E27" s="29" t="s">
        <v>26</v>
      </c>
    </row>
    <row r="28" spans="1:8" x14ac:dyDescent="0.25">
      <c r="B28" t="s">
        <v>18</v>
      </c>
      <c r="C28" s="28">
        <v>30</v>
      </c>
      <c r="D28" s="29"/>
      <c r="E28" s="29" t="s">
        <v>27</v>
      </c>
    </row>
    <row r="29" spans="1:8" x14ac:dyDescent="0.25">
      <c r="B29" t="s">
        <v>20</v>
      </c>
      <c r="C29" s="34">
        <v>-3000</v>
      </c>
      <c r="D29" s="45"/>
      <c r="E29" s="29" t="s">
        <v>61</v>
      </c>
    </row>
    <row r="30" spans="1:8" x14ac:dyDescent="0.25">
      <c r="B30" t="s">
        <v>19</v>
      </c>
      <c r="C30" s="34">
        <f>PMT(C27,C28,C29,C25,0)</f>
        <v>-1478.093335742733</v>
      </c>
      <c r="D30" s="29"/>
      <c r="E30" s="29" t="s">
        <v>62</v>
      </c>
    </row>
    <row r="31" spans="1:8" x14ac:dyDescent="0.25">
      <c r="B31" t="s">
        <v>23</v>
      </c>
      <c r="C31" s="46">
        <f>C25-C26</f>
        <v>0</v>
      </c>
      <c r="D31" s="29"/>
      <c r="E31" s="29" t="s">
        <v>59</v>
      </c>
    </row>
    <row r="32" spans="1:8" ht="60.75" customHeight="1" x14ac:dyDescent="0.25">
      <c r="B32" s="9" t="s">
        <v>31</v>
      </c>
      <c r="C32" s="47">
        <f>(C26/C25)</f>
        <v>1</v>
      </c>
      <c r="D32" s="29"/>
      <c r="E32" s="48" t="s">
        <v>63</v>
      </c>
      <c r="F32" s="20"/>
      <c r="G32" s="20"/>
      <c r="H32" s="20"/>
    </row>
    <row r="36" spans="6:9" ht="31.5" customHeight="1" x14ac:dyDescent="0.25">
      <c r="F36" s="16"/>
      <c r="G36" s="16"/>
      <c r="H36" s="16"/>
      <c r="I36" s="16"/>
    </row>
    <row r="37" spans="6:9" x14ac:dyDescent="0.25">
      <c r="F37" s="16"/>
      <c r="G37" s="16"/>
      <c r="H37" s="16"/>
      <c r="I37" s="16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4294967293" verticalDpi="4294967293" r:id="rId1"/>
  <headerFooter>
    <oddHeader>&amp;RSAUER ECONOMICS</oddHeader>
    <oddFooter>&amp;RBy Paula Sauer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workbookViewId="0">
      <selection activeCell="A29" sqref="A29"/>
    </sheetView>
  </sheetViews>
  <sheetFormatPr defaultRowHeight="15" x14ac:dyDescent="0.25"/>
  <cols>
    <col min="1" max="1" width="32.140625" bestFit="1" customWidth="1"/>
    <col min="2" max="2" width="14.42578125" bestFit="1" customWidth="1"/>
    <col min="4" max="4" width="15.7109375" customWidth="1"/>
    <col min="6" max="6" width="14.28515625" bestFit="1" customWidth="1"/>
    <col min="8" max="8" width="14.28515625" bestFit="1" customWidth="1"/>
  </cols>
  <sheetData>
    <row r="1" spans="1:10" x14ac:dyDescent="0.25">
      <c r="B1" s="26" t="s">
        <v>66</v>
      </c>
      <c r="C1" s="27"/>
      <c r="D1" s="27" t="s">
        <v>67</v>
      </c>
      <c r="E1" s="27"/>
      <c r="F1" s="27" t="s">
        <v>68</v>
      </c>
    </row>
    <row r="2" spans="1:10" x14ac:dyDescent="0.25">
      <c r="B2" s="28"/>
      <c r="C2" s="29"/>
      <c r="D2" s="29"/>
      <c r="E2" s="29"/>
      <c r="F2" s="29"/>
    </row>
    <row r="3" spans="1:10" x14ac:dyDescent="0.25">
      <c r="A3" s="8" t="s">
        <v>22</v>
      </c>
      <c r="B3" s="30">
        <v>100000</v>
      </c>
      <c r="C3" s="27"/>
      <c r="D3" s="31">
        <v>100000</v>
      </c>
      <c r="E3" s="31"/>
      <c r="F3" s="31">
        <v>100000</v>
      </c>
    </row>
    <row r="4" spans="1:10" x14ac:dyDescent="0.25">
      <c r="A4" t="s">
        <v>25</v>
      </c>
      <c r="B4" s="32">
        <v>3.5000000000000001E-3</v>
      </c>
      <c r="C4" s="29"/>
      <c r="D4" s="33">
        <v>3.5000000000000001E-3</v>
      </c>
      <c r="E4" s="33"/>
      <c r="F4" s="33">
        <v>3.5000000000000001E-3</v>
      </c>
    </row>
    <row r="5" spans="1:10" x14ac:dyDescent="0.25">
      <c r="A5" t="s">
        <v>18</v>
      </c>
      <c r="B5" s="28">
        <v>24</v>
      </c>
      <c r="C5" s="29"/>
      <c r="D5" s="29">
        <v>36</v>
      </c>
      <c r="E5" s="29"/>
      <c r="F5" s="29">
        <v>48</v>
      </c>
      <c r="G5" s="25"/>
      <c r="H5" s="25"/>
      <c r="I5" s="16"/>
      <c r="J5" s="16"/>
    </row>
    <row r="6" spans="1:10" x14ac:dyDescent="0.25">
      <c r="A6" t="s">
        <v>20</v>
      </c>
      <c r="B6" s="28">
        <v>0</v>
      </c>
      <c r="C6" s="29"/>
      <c r="D6" s="29">
        <v>0</v>
      </c>
      <c r="E6" s="29"/>
      <c r="F6" s="29">
        <v>0</v>
      </c>
      <c r="G6" s="25"/>
      <c r="H6" s="25"/>
      <c r="I6" s="16"/>
      <c r="J6" s="16"/>
    </row>
    <row r="7" spans="1:10" x14ac:dyDescent="0.25">
      <c r="A7" s="38" t="s">
        <v>19</v>
      </c>
      <c r="B7" s="36">
        <f>PMT(B4,B5,B6,B3,0)</f>
        <v>-4001.3995232006582</v>
      </c>
      <c r="C7" s="37"/>
      <c r="D7" s="37">
        <f>PMT(D4,D5,D6,D3,0)</f>
        <v>-2611.3036749527059</v>
      </c>
      <c r="E7" s="37"/>
      <c r="F7" s="37">
        <f>PMT(F4,F5,F6,F3,0)</f>
        <v>-1916.8661972262635</v>
      </c>
      <c r="G7" s="25"/>
      <c r="H7" s="25"/>
      <c r="I7" s="16"/>
      <c r="J7" s="16"/>
    </row>
    <row r="8" spans="1:10" x14ac:dyDescent="0.25">
      <c r="B8" s="28"/>
      <c r="C8" s="29"/>
      <c r="D8" s="29"/>
      <c r="E8" s="29"/>
      <c r="F8" s="29"/>
      <c r="G8" s="25"/>
      <c r="H8" s="25"/>
      <c r="I8" s="16"/>
      <c r="J8" s="16"/>
    </row>
    <row r="9" spans="1:10" x14ac:dyDescent="0.25">
      <c r="B9" s="28"/>
      <c r="C9" s="29"/>
      <c r="D9" s="29"/>
      <c r="E9" s="29"/>
      <c r="F9" s="29"/>
      <c r="G9" s="25"/>
      <c r="H9" s="25"/>
      <c r="I9" s="16"/>
      <c r="J9" s="16"/>
    </row>
    <row r="10" spans="1:10" x14ac:dyDescent="0.25">
      <c r="A10" s="8" t="s">
        <v>22</v>
      </c>
      <c r="B10" s="30">
        <v>200000</v>
      </c>
      <c r="C10" s="29"/>
      <c r="D10" s="31">
        <v>200000</v>
      </c>
      <c r="E10" s="29"/>
      <c r="F10" s="31">
        <v>200000</v>
      </c>
    </row>
    <row r="11" spans="1:10" x14ac:dyDescent="0.25">
      <c r="A11" t="s">
        <v>25</v>
      </c>
      <c r="B11" s="32">
        <v>4.1000000000000003E-3</v>
      </c>
      <c r="C11" s="29"/>
      <c r="D11" s="33">
        <v>4.1000000000000003E-3</v>
      </c>
      <c r="E11" s="29"/>
      <c r="F11" s="33">
        <v>4.1000000000000003E-3</v>
      </c>
      <c r="G11" s="25"/>
      <c r="H11" s="16"/>
    </row>
    <row r="12" spans="1:10" x14ac:dyDescent="0.25">
      <c r="A12" t="s">
        <v>18</v>
      </c>
      <c r="B12" s="28">
        <v>24</v>
      </c>
      <c r="C12" s="29"/>
      <c r="D12" s="29">
        <v>36</v>
      </c>
      <c r="E12" s="29"/>
      <c r="F12" s="29">
        <v>48</v>
      </c>
      <c r="G12" s="25"/>
      <c r="H12" s="16"/>
      <c r="I12" s="8"/>
      <c r="J12" s="8"/>
    </row>
    <row r="13" spans="1:10" x14ac:dyDescent="0.25">
      <c r="A13" t="s">
        <v>20</v>
      </c>
      <c r="B13" s="34">
        <v>-50000</v>
      </c>
      <c r="C13" s="29"/>
      <c r="D13" s="35">
        <v>-50000</v>
      </c>
      <c r="E13" s="29"/>
      <c r="F13" s="35">
        <v>-50000</v>
      </c>
      <c r="G13" s="25"/>
      <c r="H13" s="16"/>
    </row>
    <row r="14" spans="1:10" x14ac:dyDescent="0.25">
      <c r="A14" s="39" t="s">
        <v>19</v>
      </c>
      <c r="B14" s="36">
        <f>PMT(B11,B12,B13,B10,0)</f>
        <v>-5755.3356440620209</v>
      </c>
      <c r="C14" s="38"/>
      <c r="D14" s="37">
        <f>PMT(D11,D12,D13,D10,0)</f>
        <v>-3670.2488150748868</v>
      </c>
      <c r="E14" s="38"/>
      <c r="F14" s="37">
        <f>PMT(F11,F12,F13,F10,0)</f>
        <v>-2628.9607966214166</v>
      </c>
      <c r="G14" s="25"/>
      <c r="H14" s="16"/>
    </row>
    <row r="15" spans="1:10" x14ac:dyDescent="0.25">
      <c r="B15" s="28"/>
      <c r="C15" s="29"/>
      <c r="D15" s="29"/>
      <c r="E15" s="29"/>
      <c r="F15" s="29"/>
      <c r="G15" s="25"/>
      <c r="H15" s="16"/>
    </row>
    <row r="16" spans="1:10" x14ac:dyDescent="0.25">
      <c r="B16" s="28"/>
      <c r="C16" s="29"/>
      <c r="D16" s="29"/>
      <c r="E16" s="29"/>
      <c r="F16" s="29"/>
    </row>
    <row r="17" spans="1:8" x14ac:dyDescent="0.25">
      <c r="A17" s="8" t="s">
        <v>22</v>
      </c>
      <c r="B17" s="30">
        <v>400000</v>
      </c>
      <c r="C17" s="29"/>
      <c r="D17" s="31">
        <v>400000</v>
      </c>
      <c r="E17" s="29"/>
      <c r="F17" s="31">
        <v>400000</v>
      </c>
      <c r="G17" s="18"/>
      <c r="H17" s="18"/>
    </row>
    <row r="18" spans="1:8" x14ac:dyDescent="0.25">
      <c r="A18" t="s">
        <v>25</v>
      </c>
      <c r="B18" s="32">
        <v>4.4000000000000003E-3</v>
      </c>
      <c r="C18" s="29"/>
      <c r="D18" s="33">
        <v>4.4000000000000003E-3</v>
      </c>
      <c r="E18" s="29"/>
      <c r="F18" s="33">
        <v>4.4000000000000003E-3</v>
      </c>
      <c r="G18" s="2"/>
      <c r="H18" s="2"/>
    </row>
    <row r="19" spans="1:8" x14ac:dyDescent="0.25">
      <c r="A19" t="s">
        <v>18</v>
      </c>
      <c r="B19" s="28">
        <v>24</v>
      </c>
      <c r="C19" s="29"/>
      <c r="D19" s="29">
        <v>36</v>
      </c>
      <c r="E19" s="29"/>
      <c r="F19" s="29">
        <v>48</v>
      </c>
    </row>
    <row r="20" spans="1:8" x14ac:dyDescent="0.25">
      <c r="A20" s="29" t="s">
        <v>20</v>
      </c>
      <c r="B20" s="34">
        <v>-100000</v>
      </c>
      <c r="C20" s="29"/>
      <c r="D20" s="35">
        <v>-100000</v>
      </c>
      <c r="E20" s="29"/>
      <c r="F20" s="35">
        <v>-100000</v>
      </c>
      <c r="H20" s="19"/>
    </row>
    <row r="21" spans="1:8" x14ac:dyDescent="0.25">
      <c r="A21" s="38" t="s">
        <v>19</v>
      </c>
      <c r="B21" s="36">
        <f>PMT(B18,B19,B20,B17,0)</f>
        <v>-11439.068252931618</v>
      </c>
      <c r="C21" s="38"/>
      <c r="D21" s="37">
        <f>PMT(D18,D19,D20,D17,0)</f>
        <v>-7269.0317968387726</v>
      </c>
      <c r="E21" s="38"/>
      <c r="F21" s="37">
        <f>PMT(F18,F19,F20,F17,0)</f>
        <v>-5186.903838122741</v>
      </c>
      <c r="G21" s="17"/>
      <c r="H21" s="17"/>
    </row>
    <row r="22" spans="1:8" x14ac:dyDescent="0.25">
      <c r="B22" s="29"/>
      <c r="C22" s="29"/>
      <c r="D22" s="29"/>
      <c r="E22" s="29"/>
      <c r="F22" s="29"/>
    </row>
    <row r="23" spans="1:8" x14ac:dyDescent="0.25">
      <c r="B23" s="29"/>
      <c r="C23" s="29"/>
      <c r="D23" s="29"/>
      <c r="E23" s="29"/>
      <c r="F23" s="29"/>
    </row>
    <row r="24" spans="1:8" x14ac:dyDescent="0.25">
      <c r="A24" s="23" t="s">
        <v>57</v>
      </c>
      <c r="B24" s="23"/>
      <c r="C24" s="23"/>
      <c r="D24" s="23"/>
      <c r="E24" s="23"/>
      <c r="F24" s="23"/>
      <c r="H24" s="18"/>
    </row>
    <row r="25" spans="1:8" x14ac:dyDescent="0.25">
      <c r="A25" s="23"/>
      <c r="B25" s="23"/>
      <c r="C25" s="23"/>
      <c r="D25" s="23"/>
      <c r="E25" s="23"/>
      <c r="F25" s="23"/>
      <c r="H25" s="2"/>
    </row>
    <row r="27" spans="1:8" x14ac:dyDescent="0.25">
      <c r="H27" s="17"/>
    </row>
    <row r="28" spans="1:8" x14ac:dyDescent="0.25">
      <c r="H28" s="17"/>
    </row>
    <row r="31" spans="1:8" x14ac:dyDescent="0.25">
      <c r="H31" s="18"/>
    </row>
    <row r="32" spans="1:8" x14ac:dyDescent="0.25">
      <c r="H32" s="2"/>
    </row>
    <row r="34" spans="7:12" x14ac:dyDescent="0.25">
      <c r="H34" s="17"/>
    </row>
    <row r="35" spans="7:12" x14ac:dyDescent="0.25">
      <c r="H35" s="17"/>
    </row>
    <row r="36" spans="7:12" x14ac:dyDescent="0.25">
      <c r="G36" s="16"/>
      <c r="H36" s="16"/>
      <c r="I36" s="16"/>
      <c r="J36" s="16"/>
      <c r="K36" s="16"/>
      <c r="L36" s="16"/>
    </row>
    <row r="37" spans="7:12" x14ac:dyDescent="0.25">
      <c r="G37" s="16"/>
      <c r="H37" s="16"/>
      <c r="I37" s="16"/>
      <c r="J37" s="16"/>
      <c r="K37" s="16"/>
      <c r="L37" s="16"/>
    </row>
    <row r="38" spans="7:12" x14ac:dyDescent="0.25">
      <c r="G38" s="24"/>
      <c r="H38" s="24"/>
      <c r="I38" s="24"/>
      <c r="J38" s="24"/>
      <c r="K38" s="16"/>
      <c r="L38" s="16"/>
    </row>
    <row r="39" spans="7:12" ht="27" customHeight="1" x14ac:dyDescent="0.25"/>
  </sheetData>
  <mergeCells count="1">
    <mergeCell ref="A24:F2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headerFooter>
    <oddHeader>&amp;RSAUER ECONOMICS</oddHeader>
    <oddFooter>&amp;RBy  Paula Sauer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tabSelected="1" zoomScaleNormal="100" workbookViewId="0">
      <selection activeCell="C13" sqref="C13"/>
    </sheetView>
  </sheetViews>
  <sheetFormatPr defaultRowHeight="15" x14ac:dyDescent="0.25"/>
  <cols>
    <col min="1" max="1" width="32.140625" bestFit="1" customWidth="1"/>
  </cols>
  <sheetData>
    <row r="1" spans="1:4" x14ac:dyDescent="0.25">
      <c r="A1" s="56" t="s">
        <v>65</v>
      </c>
      <c r="C1" s="8"/>
    </row>
    <row r="2" spans="1:4" x14ac:dyDescent="0.25">
      <c r="A2" s="57"/>
    </row>
    <row r="3" spans="1:4" x14ac:dyDescent="0.25">
      <c r="A3" s="57" t="s">
        <v>22</v>
      </c>
      <c r="B3">
        <v>0</v>
      </c>
      <c r="D3" t="s">
        <v>54</v>
      </c>
    </row>
    <row r="4" spans="1:4" x14ac:dyDescent="0.25">
      <c r="A4" s="57" t="s">
        <v>25</v>
      </c>
      <c r="B4">
        <v>0</v>
      </c>
      <c r="D4" t="s">
        <v>53</v>
      </c>
    </row>
    <row r="5" spans="1:4" x14ac:dyDescent="0.25">
      <c r="A5" s="57" t="s">
        <v>18</v>
      </c>
      <c r="B5">
        <v>0</v>
      </c>
      <c r="D5" t="s">
        <v>52</v>
      </c>
    </row>
    <row r="6" spans="1:4" x14ac:dyDescent="0.25">
      <c r="A6" s="57" t="s">
        <v>20</v>
      </c>
      <c r="B6">
        <v>0</v>
      </c>
      <c r="D6" t="s">
        <v>50</v>
      </c>
    </row>
    <row r="7" spans="1:4" x14ac:dyDescent="0.25">
      <c r="A7" s="57" t="s">
        <v>19</v>
      </c>
      <c r="B7" t="e">
        <f>PMT(B4,B5,B6,B3,0)</f>
        <v>#NUM!</v>
      </c>
      <c r="D7" t="s">
        <v>51</v>
      </c>
    </row>
  </sheetData>
  <pageMargins left="0.511811024" right="0.511811024" top="0.78740157499999996" bottom="0.78740157499999996" header="0.31496062000000002" footer="0.31496062000000002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Orçamento em 8 de abril 15</vt:lpstr>
      <vt:lpstr>Orçamento 8 de junho de 15</vt:lpstr>
      <vt:lpstr>Orçamento em 8 de junho 16</vt:lpstr>
      <vt:lpstr>Simulação de Valores</vt:lpstr>
      <vt:lpstr>Meu simulador</vt:lpstr>
      <vt:lpstr>'Meu simulador'!Area_de_impressao</vt:lpstr>
      <vt:lpstr>'Orçamento 8 de junho de 15'!Area_de_impressao</vt:lpstr>
      <vt:lpstr>'Orçamento em 8 de abril 15'!Area_de_impressao</vt:lpstr>
      <vt:lpstr>'Orçamento em 8 de junho 16'!Area_de_impressao</vt:lpstr>
      <vt:lpstr>'Simulação de Valores'!Area_de_impressao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Sauer</dc:creator>
  <cp:lastModifiedBy>Paula Sauer</cp:lastModifiedBy>
  <cp:lastPrinted>2016-08-07T23:32:48Z</cp:lastPrinted>
  <dcterms:created xsi:type="dcterms:W3CDTF">2016-08-01T16:10:29Z</dcterms:created>
  <dcterms:modified xsi:type="dcterms:W3CDTF">2016-08-08T01:32:20Z</dcterms:modified>
</cp:coreProperties>
</file>